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95EFE76A-EB4C-4D95-B1A3-4700DDD236FB}" xr6:coauthVersionLast="36" xr6:coauthVersionMax="36" xr10:uidLastSave="{00000000-0000-0000-0000-000000000000}"/>
  <bookViews>
    <workbookView xWindow="0" yWindow="0" windowWidth="19200" windowHeight="11505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12" i="6" s="1"/>
  <c r="H38" i="6"/>
  <c r="H11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E69" i="6" l="1"/>
  <c r="H69" i="6" s="1"/>
  <c r="H65" i="6"/>
  <c r="E57" i="6"/>
  <c r="H57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<sst xmlns="http://schemas.openxmlformats.org/spreadsheetml/2006/main" count="84" uniqueCount="84">
  <si>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</si>
  <si>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</si>
  <si>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</si>
  <si>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</si>
  <si>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</si>
  <si>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</si>
  <si>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</si>
  <si>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</si>
  <si>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</si>
  <si>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</si>
  <si>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</si>
  <si>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</si>
  <si>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</si>
  <si>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</si>
  <si>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</si>
  <si>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</si>
  <si>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</si>
  <si>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</si>
  <si>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</si>
  <si>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</si>
  <si>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</si>
  <si>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</si>
  <si>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</si>
  <si>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</si>
  <si>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</si>
  <si>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</si>
  <si>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</si>
  <si>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</si>
  <si>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</si>
  <si>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</si>
  <si>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</si>
  <si>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</si>
  <si>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</si>
  <si>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</si>
  <si>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</si>
  <si>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</si>
  <si>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</si>
  <si>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</si>
  <si>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</si>
  <si>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</si>
  <si>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</si>
  <si>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</si>
  <si>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</si>
  <si>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</si>
  <si>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</si>
  <si>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</si>
  <si>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</si>
  <si>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</si>
  <si>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</si>
  <si>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</si>
  <si>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</si>
  <si>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</si>
  <si>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</si>
  <si>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</si>
  <si>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</si>
  <si>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</si>
  <si>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</si>
  <si>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</si>
  <si>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</si>
  <si>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</si>
  <si>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</si>
  <si>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</si>
  <si>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</si>
  <si>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</si>
  <si>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</si>
  <si>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</si>
  <si>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</si>
  <si>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</si>
  <si>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</si>
  <si>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</si>
  <si>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</si>
  <si>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</si>
  <si>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</si>
  <si>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</si>
  <si>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</si>
  <si>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</si>
  <si>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</si>
  <si>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</si>
  <si>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</si>
  <si>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</si>
  <si>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</si>
  <si>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</si>
  <si>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</si>
  <si>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FELIPE
ESTADO ANALÍTICO DEL EJERCICIO DEL PRESUPUESTO DE EGRESOS
CLASIFICACIÓN POR OBJETO DEL GASTO (CAPÍTULO Y CONCEPTO)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</si>
</sst>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78</xdr:row>
      <xdr:rowOff>19050</xdr:rowOff>
    </xdr:from>
    <xdr:to>
      <xdr:col>7</xdr:col>
      <xdr:colOff>200025</xdr:colOff>
      <xdr:row>87</xdr:row>
      <xdr:rowOff>140010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1743075" y="11820525"/>
          <a:ext cx="7705725" cy="14068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118521162.53000002</v>
      </c>
      <c r="D5" s="9">
        <f>SUM(D6:D12)</f>
        <v>649569.39</v>
      </c>
      <c r="E5" s="9">
        <f>C5+D5</f>
        <v>119170731.92000002</v>
      </c>
      <c r="F5" s="9">
        <f>SUM(F6:F12)</f>
        <v>115042943.72000001</v>
      </c>
      <c r="G5" s="9">
        <f>SUM(G6:G12)</f>
        <v>113440474.34000002</v>
      </c>
      <c r="H5" s="9">
        <f>E5-F5</f>
        <v>4127788.200000003</v>
      </c>
    </row>
    <row r="6" spans="1:8" x14ac:dyDescent="0.2">
      <c r="A6" s="14">
        <v>1100</v>
      </c>
      <c r="B6" s="6" t="s">
        <v>25</v>
      </c>
      <c r="C6" s="10">
        <v>68973226.079999998</v>
      </c>
      <c r="D6" s="10">
        <v>1155402.55</v>
      </c>
      <c r="E6" s="10">
        <f t="shared" ref="E6:E69" si="0">C6+D6</f>
        <v>70128628.629999995</v>
      </c>
      <c r="F6" s="10">
        <v>68867335.260000005</v>
      </c>
      <c r="G6" s="10">
        <v>68867335.260000005</v>
      </c>
      <c r="H6" s="10">
        <f t="shared" ref="H6:H69" si="1">E6-F6</f>
        <v>1261293.3699999899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10288374.75</v>
      </c>
      <c r="D8" s="10">
        <v>-87972.41</v>
      </c>
      <c r="E8" s="10">
        <f t="shared" si="0"/>
        <v>10200402.34</v>
      </c>
      <c r="F8" s="10">
        <v>9830513.6999999993</v>
      </c>
      <c r="G8" s="10">
        <v>9830513.6999999993</v>
      </c>
      <c r="H8" s="10">
        <f t="shared" si="1"/>
        <v>369888.6400000006</v>
      </c>
    </row>
    <row r="9" spans="1:8" x14ac:dyDescent="0.2">
      <c r="A9" s="14">
        <v>1400</v>
      </c>
      <c r="B9" s="6" t="s">
        <v>1</v>
      </c>
      <c r="C9" s="10">
        <v>22381628.32</v>
      </c>
      <c r="D9" s="10">
        <v>-709887.03</v>
      </c>
      <c r="E9" s="10">
        <f t="shared" si="0"/>
        <v>21671741.289999999</v>
      </c>
      <c r="F9" s="10">
        <v>19760807.559999999</v>
      </c>
      <c r="G9" s="10">
        <v>18158338.18</v>
      </c>
      <c r="H9" s="10">
        <f t="shared" si="1"/>
        <v>1910933.7300000004</v>
      </c>
    </row>
    <row r="10" spans="1:8" x14ac:dyDescent="0.2">
      <c r="A10" s="14">
        <v>1500</v>
      </c>
      <c r="B10" s="6" t="s">
        <v>28</v>
      </c>
      <c r="C10" s="10">
        <v>13420496.26</v>
      </c>
      <c r="D10" s="10">
        <v>385904.92</v>
      </c>
      <c r="E10" s="10">
        <f t="shared" si="0"/>
        <v>13806401.18</v>
      </c>
      <c r="F10" s="10">
        <v>13220728.720000001</v>
      </c>
      <c r="G10" s="10">
        <v>13220728.720000001</v>
      </c>
      <c r="H10" s="10">
        <f t="shared" si="1"/>
        <v>585672.45999999903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3457437.12</v>
      </c>
      <c r="D12" s="10">
        <v>-93878.64</v>
      </c>
      <c r="E12" s="10">
        <f t="shared" si="0"/>
        <v>3363558.48</v>
      </c>
      <c r="F12" s="10">
        <v>3363558.48</v>
      </c>
      <c r="G12" s="10">
        <v>3363558.48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25098702.530000001</v>
      </c>
      <c r="D13" s="10">
        <f>SUM(D14:D22)</f>
        <v>2020988.0700000003</v>
      </c>
      <c r="E13" s="10">
        <f t="shared" si="0"/>
        <v>27119690.600000001</v>
      </c>
      <c r="F13" s="10">
        <f>SUM(F14:F22)</f>
        <v>24033592.990000002</v>
      </c>
      <c r="G13" s="10">
        <f>SUM(G14:G22)</f>
        <v>23651323.32</v>
      </c>
      <c r="H13" s="10">
        <f t="shared" si="1"/>
        <v>3086097.6099999994</v>
      </c>
    </row>
    <row r="14" spans="1:8" x14ac:dyDescent="0.2">
      <c r="A14" s="14">
        <v>2100</v>
      </c>
      <c r="B14" s="6" t="s">
        <v>30</v>
      </c>
      <c r="C14" s="10">
        <v>2794645.35</v>
      </c>
      <c r="D14" s="10">
        <v>-301220.73</v>
      </c>
      <c r="E14" s="10">
        <f t="shared" si="0"/>
        <v>2493424.62</v>
      </c>
      <c r="F14" s="10">
        <v>2029585.03</v>
      </c>
      <c r="G14" s="10">
        <v>1973642.47</v>
      </c>
      <c r="H14" s="10">
        <f t="shared" si="1"/>
        <v>463839.59000000008</v>
      </c>
    </row>
    <row r="15" spans="1:8" x14ac:dyDescent="0.2">
      <c r="A15" s="14">
        <v>2200</v>
      </c>
      <c r="B15" s="6" t="s">
        <v>31</v>
      </c>
      <c r="C15" s="10">
        <v>615696.73</v>
      </c>
      <c r="D15" s="10">
        <v>-10391.120000000001</v>
      </c>
      <c r="E15" s="10">
        <f t="shared" si="0"/>
        <v>605305.61</v>
      </c>
      <c r="F15" s="10">
        <v>480592.03</v>
      </c>
      <c r="G15" s="10">
        <v>479582.03</v>
      </c>
      <c r="H15" s="10">
        <f t="shared" si="1"/>
        <v>124713.57999999996</v>
      </c>
    </row>
    <row r="16" spans="1:8" x14ac:dyDescent="0.2">
      <c r="A16" s="14">
        <v>2300</v>
      </c>
      <c r="B16" s="6" t="s">
        <v>32</v>
      </c>
      <c r="C16" s="10">
        <v>20000</v>
      </c>
      <c r="D16" s="10">
        <v>2000</v>
      </c>
      <c r="E16" s="10">
        <f t="shared" si="0"/>
        <v>22000</v>
      </c>
      <c r="F16" s="10">
        <v>0</v>
      </c>
      <c r="G16" s="10">
        <v>0</v>
      </c>
      <c r="H16" s="10">
        <f t="shared" si="1"/>
        <v>22000</v>
      </c>
    </row>
    <row r="17" spans="1:8" x14ac:dyDescent="0.2">
      <c r="A17" s="14">
        <v>2400</v>
      </c>
      <c r="B17" s="6" t="s">
        <v>33</v>
      </c>
      <c r="C17" s="10">
        <v>2367712.89</v>
      </c>
      <c r="D17" s="10">
        <v>1942380.34</v>
      </c>
      <c r="E17" s="10">
        <f t="shared" si="0"/>
        <v>4310093.2300000004</v>
      </c>
      <c r="F17" s="10">
        <v>3929285.6</v>
      </c>
      <c r="G17" s="10">
        <v>3733040.29</v>
      </c>
      <c r="H17" s="10">
        <f t="shared" si="1"/>
        <v>380807.63000000035</v>
      </c>
    </row>
    <row r="18" spans="1:8" x14ac:dyDescent="0.2">
      <c r="A18" s="14">
        <v>2500</v>
      </c>
      <c r="B18" s="6" t="s">
        <v>34</v>
      </c>
      <c r="C18" s="10">
        <v>192581.75</v>
      </c>
      <c r="D18" s="10">
        <v>444677.34</v>
      </c>
      <c r="E18" s="10">
        <f t="shared" si="0"/>
        <v>637259.09000000008</v>
      </c>
      <c r="F18" s="10">
        <v>297599.90999999997</v>
      </c>
      <c r="G18" s="10">
        <v>291185.11</v>
      </c>
      <c r="H18" s="10">
        <f t="shared" si="1"/>
        <v>339659.18000000011</v>
      </c>
    </row>
    <row r="19" spans="1:8" x14ac:dyDescent="0.2">
      <c r="A19" s="14">
        <v>2600</v>
      </c>
      <c r="B19" s="6" t="s">
        <v>35</v>
      </c>
      <c r="C19" s="10">
        <v>13382233.9</v>
      </c>
      <c r="D19" s="10">
        <v>-214607.72</v>
      </c>
      <c r="E19" s="10">
        <f t="shared" si="0"/>
        <v>13167626.18</v>
      </c>
      <c r="F19" s="10">
        <v>11972736.560000001</v>
      </c>
      <c r="G19" s="10">
        <v>11944455.140000001</v>
      </c>
      <c r="H19" s="10">
        <f t="shared" si="1"/>
        <v>1194889.6199999992</v>
      </c>
    </row>
    <row r="20" spans="1:8" x14ac:dyDescent="0.2">
      <c r="A20" s="14">
        <v>2700</v>
      </c>
      <c r="B20" s="6" t="s">
        <v>36</v>
      </c>
      <c r="C20" s="10">
        <v>2060069.21</v>
      </c>
      <c r="D20" s="10">
        <v>472439.59</v>
      </c>
      <c r="E20" s="10">
        <f t="shared" si="0"/>
        <v>2532508.7999999998</v>
      </c>
      <c r="F20" s="10">
        <v>2395170.13</v>
      </c>
      <c r="G20" s="10">
        <v>2329922.5299999998</v>
      </c>
      <c r="H20" s="10">
        <f t="shared" si="1"/>
        <v>137338.66999999993</v>
      </c>
    </row>
    <row r="21" spans="1:8" x14ac:dyDescent="0.2">
      <c r="A21" s="14">
        <v>2800</v>
      </c>
      <c r="B21" s="6" t="s">
        <v>37</v>
      </c>
      <c r="C21" s="10">
        <v>623685.96</v>
      </c>
      <c r="D21" s="10">
        <v>-613485.96</v>
      </c>
      <c r="E21" s="10">
        <f t="shared" si="0"/>
        <v>10200</v>
      </c>
      <c r="F21" s="10">
        <v>8200</v>
      </c>
      <c r="G21" s="10">
        <v>8200</v>
      </c>
      <c r="H21" s="10">
        <f t="shared" si="1"/>
        <v>2000</v>
      </c>
    </row>
    <row r="22" spans="1:8" x14ac:dyDescent="0.2">
      <c r="A22" s="14">
        <v>2900</v>
      </c>
      <c r="B22" s="6" t="s">
        <v>38</v>
      </c>
      <c r="C22" s="10">
        <v>3042076.74</v>
      </c>
      <c r="D22" s="10">
        <v>299196.33</v>
      </c>
      <c r="E22" s="10">
        <f t="shared" si="0"/>
        <v>3341273.0700000003</v>
      </c>
      <c r="F22" s="10">
        <v>2920423.73</v>
      </c>
      <c r="G22" s="10">
        <v>2891295.75</v>
      </c>
      <c r="H22" s="10">
        <f t="shared" si="1"/>
        <v>420849.34000000032</v>
      </c>
    </row>
    <row r="23" spans="1:8" x14ac:dyDescent="0.2">
      <c r="A23" s="13" t="s">
        <v>18</v>
      </c>
      <c r="B23" s="2"/>
      <c r="C23" s="10">
        <f>SUM(C24:C32)</f>
        <v>49758450.329999998</v>
      </c>
      <c r="D23" s="10">
        <f>SUM(D24:D32)</f>
        <v>-8687059.1399999987</v>
      </c>
      <c r="E23" s="10">
        <f t="shared" si="0"/>
        <v>41071391.189999998</v>
      </c>
      <c r="F23" s="10">
        <f>SUM(F24:F32)</f>
        <v>32073324.679999996</v>
      </c>
      <c r="G23" s="10">
        <f>SUM(G24:G32)</f>
        <v>31312069.740000002</v>
      </c>
      <c r="H23" s="10">
        <f t="shared" si="1"/>
        <v>8998066.5100000016</v>
      </c>
    </row>
    <row r="24" spans="1:8" x14ac:dyDescent="0.2">
      <c r="A24" s="14">
        <v>3100</v>
      </c>
      <c r="B24" s="6" t="s">
        <v>39</v>
      </c>
      <c r="C24" s="10">
        <v>15663013.35</v>
      </c>
      <c r="D24" s="10">
        <v>-4316022.8499999996</v>
      </c>
      <c r="E24" s="10">
        <f t="shared" si="0"/>
        <v>11346990.5</v>
      </c>
      <c r="F24" s="10">
        <v>10811753.119999999</v>
      </c>
      <c r="G24" s="10">
        <v>10733240.119999999</v>
      </c>
      <c r="H24" s="10">
        <f t="shared" si="1"/>
        <v>535237.38000000082</v>
      </c>
    </row>
    <row r="25" spans="1:8" x14ac:dyDescent="0.2">
      <c r="A25" s="14">
        <v>3200</v>
      </c>
      <c r="B25" s="6" t="s">
        <v>40</v>
      </c>
      <c r="C25" s="10">
        <v>2096926.3</v>
      </c>
      <c r="D25" s="10">
        <v>-221264.18</v>
      </c>
      <c r="E25" s="10">
        <f t="shared" si="0"/>
        <v>1875662.12</v>
      </c>
      <c r="F25" s="10">
        <v>1412510.45</v>
      </c>
      <c r="G25" s="10">
        <v>1178717.04</v>
      </c>
      <c r="H25" s="10">
        <f t="shared" si="1"/>
        <v>463151.67000000016</v>
      </c>
    </row>
    <row r="26" spans="1:8" x14ac:dyDescent="0.2">
      <c r="A26" s="14">
        <v>3300</v>
      </c>
      <c r="B26" s="6" t="s">
        <v>41</v>
      </c>
      <c r="C26" s="10">
        <v>11809942.48</v>
      </c>
      <c r="D26" s="10">
        <v>1795559.36</v>
      </c>
      <c r="E26" s="10">
        <f t="shared" si="0"/>
        <v>13605501.84</v>
      </c>
      <c r="F26" s="10">
        <v>9734276.4000000004</v>
      </c>
      <c r="G26" s="10">
        <v>9548276.4000000004</v>
      </c>
      <c r="H26" s="10">
        <f t="shared" si="1"/>
        <v>3871225.4399999995</v>
      </c>
    </row>
    <row r="27" spans="1:8" x14ac:dyDescent="0.2">
      <c r="A27" s="14">
        <v>3400</v>
      </c>
      <c r="B27" s="6" t="s">
        <v>42</v>
      </c>
      <c r="C27" s="10">
        <v>2901000</v>
      </c>
      <c r="D27" s="10">
        <v>-581741.41</v>
      </c>
      <c r="E27" s="10">
        <f t="shared" si="0"/>
        <v>2319258.59</v>
      </c>
      <c r="F27" s="10">
        <v>2133277.4500000002</v>
      </c>
      <c r="G27" s="10">
        <v>2133277.4500000002</v>
      </c>
      <c r="H27" s="10">
        <f t="shared" si="1"/>
        <v>185981.13999999966</v>
      </c>
    </row>
    <row r="28" spans="1:8" x14ac:dyDescent="0.2">
      <c r="A28" s="14">
        <v>3500</v>
      </c>
      <c r="B28" s="6" t="s">
        <v>43</v>
      </c>
      <c r="C28" s="10">
        <v>1880526.99</v>
      </c>
      <c r="D28" s="10">
        <v>26281.24</v>
      </c>
      <c r="E28" s="10">
        <f t="shared" si="0"/>
        <v>1906808.23</v>
      </c>
      <c r="F28" s="10">
        <v>1417304.69</v>
      </c>
      <c r="G28" s="10">
        <v>1417304.69</v>
      </c>
      <c r="H28" s="10">
        <f t="shared" si="1"/>
        <v>489503.54000000004</v>
      </c>
    </row>
    <row r="29" spans="1:8" x14ac:dyDescent="0.2">
      <c r="A29" s="14">
        <v>3600</v>
      </c>
      <c r="B29" s="6" t="s">
        <v>44</v>
      </c>
      <c r="C29" s="10">
        <v>960285.69</v>
      </c>
      <c r="D29" s="10">
        <v>-87215.62</v>
      </c>
      <c r="E29" s="10">
        <f t="shared" si="0"/>
        <v>873070.07</v>
      </c>
      <c r="F29" s="10">
        <v>539244.07999999996</v>
      </c>
      <c r="G29" s="10">
        <v>491631.3</v>
      </c>
      <c r="H29" s="10">
        <f t="shared" si="1"/>
        <v>333825.99</v>
      </c>
    </row>
    <row r="30" spans="1:8" x14ac:dyDescent="0.2">
      <c r="A30" s="14">
        <v>3700</v>
      </c>
      <c r="B30" s="6" t="s">
        <v>45</v>
      </c>
      <c r="C30" s="10">
        <v>277336.63</v>
      </c>
      <c r="D30" s="10">
        <v>-85672.25</v>
      </c>
      <c r="E30" s="10">
        <f t="shared" si="0"/>
        <v>191664.38</v>
      </c>
      <c r="F30" s="10">
        <v>47737.47</v>
      </c>
      <c r="G30" s="10">
        <v>47737.47</v>
      </c>
      <c r="H30" s="10">
        <f t="shared" si="1"/>
        <v>143926.91</v>
      </c>
    </row>
    <row r="31" spans="1:8" x14ac:dyDescent="0.2">
      <c r="A31" s="14">
        <v>3800</v>
      </c>
      <c r="B31" s="6" t="s">
        <v>46</v>
      </c>
      <c r="C31" s="10">
        <v>6573718.7300000004</v>
      </c>
      <c r="D31" s="10">
        <v>-5398044.6200000001</v>
      </c>
      <c r="E31" s="10">
        <f t="shared" si="0"/>
        <v>1175674.1100000003</v>
      </c>
      <c r="F31" s="10">
        <v>910772.97</v>
      </c>
      <c r="G31" s="10">
        <v>910772.97</v>
      </c>
      <c r="H31" s="10">
        <f t="shared" si="1"/>
        <v>264901.14000000036</v>
      </c>
    </row>
    <row r="32" spans="1:8" x14ac:dyDescent="0.2">
      <c r="A32" s="14">
        <v>3900</v>
      </c>
      <c r="B32" s="6" t="s">
        <v>0</v>
      </c>
      <c r="C32" s="10">
        <v>7595700.1600000001</v>
      </c>
      <c r="D32" s="10">
        <v>181061.19</v>
      </c>
      <c r="E32" s="10">
        <f t="shared" si="0"/>
        <v>7776761.3500000006</v>
      </c>
      <c r="F32" s="10">
        <v>5066448.05</v>
      </c>
      <c r="G32" s="10">
        <v>4851112.3</v>
      </c>
      <c r="H32" s="10">
        <f t="shared" si="1"/>
        <v>2710313.3000000007</v>
      </c>
    </row>
    <row r="33" spans="1:8" x14ac:dyDescent="0.2">
      <c r="A33" s="13" t="s">
        <v>19</v>
      </c>
      <c r="B33" s="2"/>
      <c r="C33" s="10">
        <f>SUM(C34:C42)</f>
        <v>70359081.680000007</v>
      </c>
      <c r="D33" s="10">
        <f>SUM(D34:D42)</f>
        <v>2369570.52</v>
      </c>
      <c r="E33" s="10">
        <f t="shared" si="0"/>
        <v>72728652.200000003</v>
      </c>
      <c r="F33" s="10">
        <f>SUM(F34:F42)</f>
        <v>61755508.460000001</v>
      </c>
      <c r="G33" s="10">
        <f>SUM(G34:G42)</f>
        <v>61480301.699999996</v>
      </c>
      <c r="H33" s="10">
        <f t="shared" si="1"/>
        <v>10973143.740000002</v>
      </c>
    </row>
    <row r="34" spans="1:8" x14ac:dyDescent="0.2">
      <c r="A34" s="14">
        <v>4100</v>
      </c>
      <c r="B34" s="6" t="s">
        <v>47</v>
      </c>
      <c r="C34" s="10">
        <v>14850000</v>
      </c>
      <c r="D34" s="10">
        <v>-309987</v>
      </c>
      <c r="E34" s="10">
        <f t="shared" si="0"/>
        <v>14540013</v>
      </c>
      <c r="F34" s="10">
        <v>14540012.720000001</v>
      </c>
      <c r="G34" s="10">
        <v>14540012.720000001</v>
      </c>
      <c r="H34" s="10">
        <f t="shared" si="1"/>
        <v>0.27999999932944775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14672387.42</v>
      </c>
      <c r="D36" s="10">
        <v>-3376224.65</v>
      </c>
      <c r="E36" s="10">
        <f t="shared" si="0"/>
        <v>11296162.77</v>
      </c>
      <c r="F36" s="10">
        <v>8806478.9499999993</v>
      </c>
      <c r="G36" s="10">
        <v>8806478.9499999993</v>
      </c>
      <c r="H36" s="10">
        <f t="shared" si="1"/>
        <v>2489683.8200000003</v>
      </c>
    </row>
    <row r="37" spans="1:8" x14ac:dyDescent="0.2">
      <c r="A37" s="14">
        <v>4400</v>
      </c>
      <c r="B37" s="6" t="s">
        <v>50</v>
      </c>
      <c r="C37" s="10">
        <v>31082100</v>
      </c>
      <c r="D37" s="10">
        <v>6386664.9699999997</v>
      </c>
      <c r="E37" s="10">
        <f t="shared" si="0"/>
        <v>37468764.969999999</v>
      </c>
      <c r="F37" s="10">
        <v>30690001.390000001</v>
      </c>
      <c r="G37" s="10">
        <v>30414794.629999999</v>
      </c>
      <c r="H37" s="10">
        <f t="shared" si="1"/>
        <v>6778763.5799999982</v>
      </c>
    </row>
    <row r="38" spans="1:8" x14ac:dyDescent="0.2">
      <c r="A38" s="14">
        <v>4500</v>
      </c>
      <c r="B38" s="6" t="s">
        <v>7</v>
      </c>
      <c r="C38" s="10">
        <v>9154594.2599999998</v>
      </c>
      <c r="D38" s="10">
        <v>-262882.8</v>
      </c>
      <c r="E38" s="10">
        <f t="shared" si="0"/>
        <v>8891711.459999999</v>
      </c>
      <c r="F38" s="10">
        <v>7227015.4000000004</v>
      </c>
      <c r="G38" s="10">
        <v>7227015.4000000004</v>
      </c>
      <c r="H38" s="10">
        <f t="shared" si="1"/>
        <v>1664696.0599999987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600000</v>
      </c>
      <c r="D41" s="10">
        <v>-68000</v>
      </c>
      <c r="E41" s="10">
        <f t="shared" si="0"/>
        <v>532000</v>
      </c>
      <c r="F41" s="10">
        <v>492000</v>
      </c>
      <c r="G41" s="10">
        <v>492000</v>
      </c>
      <c r="H41" s="10">
        <f t="shared" si="1"/>
        <v>40000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4284619.22</v>
      </c>
      <c r="D43" s="10">
        <f>SUM(D44:D52)</f>
        <v>7638865.9299999997</v>
      </c>
      <c r="E43" s="10">
        <f t="shared" si="0"/>
        <v>11923485.149999999</v>
      </c>
      <c r="F43" s="10">
        <f>SUM(F44:F52)</f>
        <v>11493961.4</v>
      </c>
      <c r="G43" s="10">
        <f>SUM(G44:G52)</f>
        <v>11489561.4</v>
      </c>
      <c r="H43" s="10">
        <f t="shared" si="1"/>
        <v>429523.74999999814</v>
      </c>
    </row>
    <row r="44" spans="1:8" x14ac:dyDescent="0.2">
      <c r="A44" s="14">
        <v>5100</v>
      </c>
      <c r="B44" s="6" t="s">
        <v>54</v>
      </c>
      <c r="C44" s="10">
        <v>942452.47</v>
      </c>
      <c r="D44" s="10">
        <v>672476.62</v>
      </c>
      <c r="E44" s="10">
        <f t="shared" si="0"/>
        <v>1614929.0899999999</v>
      </c>
      <c r="F44" s="10">
        <v>1316898.56</v>
      </c>
      <c r="G44" s="10">
        <v>1316898.56</v>
      </c>
      <c r="H44" s="10">
        <f t="shared" si="1"/>
        <v>298030.5299999998</v>
      </c>
    </row>
    <row r="45" spans="1:8" x14ac:dyDescent="0.2">
      <c r="A45" s="14">
        <v>5200</v>
      </c>
      <c r="B45" s="6" t="s">
        <v>55</v>
      </c>
      <c r="C45" s="10">
        <v>570999.98</v>
      </c>
      <c r="D45" s="10">
        <v>-560399.98</v>
      </c>
      <c r="E45" s="10">
        <f t="shared" si="0"/>
        <v>10600</v>
      </c>
      <c r="F45" s="10">
        <v>5550.02</v>
      </c>
      <c r="G45" s="10">
        <v>5550.02</v>
      </c>
      <c r="H45" s="10">
        <f t="shared" si="1"/>
        <v>5049.9799999999996</v>
      </c>
    </row>
    <row r="46" spans="1:8" x14ac:dyDescent="0.2">
      <c r="A46" s="14">
        <v>5300</v>
      </c>
      <c r="B46" s="6" t="s">
        <v>56</v>
      </c>
      <c r="C46" s="10">
        <v>84266.1</v>
      </c>
      <c r="D46" s="10">
        <v>-50046.1</v>
      </c>
      <c r="E46" s="10">
        <f t="shared" si="0"/>
        <v>34220.000000000007</v>
      </c>
      <c r="F46" s="10">
        <v>34220</v>
      </c>
      <c r="G46" s="10">
        <v>34220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2009000</v>
      </c>
      <c r="D47" s="10">
        <v>5426814.4900000002</v>
      </c>
      <c r="E47" s="10">
        <f t="shared" si="0"/>
        <v>7435814.4900000002</v>
      </c>
      <c r="F47" s="10">
        <v>7376407.7599999998</v>
      </c>
      <c r="G47" s="10">
        <v>7376407.7599999998</v>
      </c>
      <c r="H47" s="10">
        <f t="shared" si="1"/>
        <v>59406.730000000447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463000</v>
      </c>
      <c r="D49" s="10">
        <v>2322721.5699999998</v>
      </c>
      <c r="E49" s="10">
        <f t="shared" si="0"/>
        <v>2785721.57</v>
      </c>
      <c r="F49" s="10">
        <v>2731381.06</v>
      </c>
      <c r="G49" s="10">
        <v>2726981.06</v>
      </c>
      <c r="H49" s="10">
        <f t="shared" si="1"/>
        <v>54340.509999999776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214900.67</v>
      </c>
      <c r="D52" s="10">
        <v>-172700.67</v>
      </c>
      <c r="E52" s="10">
        <f t="shared" si="0"/>
        <v>42200</v>
      </c>
      <c r="F52" s="10">
        <v>29504</v>
      </c>
      <c r="G52" s="10">
        <v>29504</v>
      </c>
      <c r="H52" s="10">
        <f t="shared" si="1"/>
        <v>12696</v>
      </c>
    </row>
    <row r="53" spans="1:8" x14ac:dyDescent="0.2">
      <c r="A53" s="13" t="s">
        <v>21</v>
      </c>
      <c r="B53" s="2"/>
      <c r="C53" s="10">
        <f>SUM(C54:C56)</f>
        <v>172304606.72</v>
      </c>
      <c r="D53" s="10">
        <f>SUM(D54:D56)</f>
        <v>101664429.63</v>
      </c>
      <c r="E53" s="10">
        <f t="shared" si="0"/>
        <v>273969036.35000002</v>
      </c>
      <c r="F53" s="10">
        <f>SUM(F54:F56)</f>
        <v>194313168.5</v>
      </c>
      <c r="G53" s="10">
        <f>SUM(G54:G56)</f>
        <v>194074133.38999999</v>
      </c>
      <c r="H53" s="10">
        <f t="shared" si="1"/>
        <v>79655867.850000024</v>
      </c>
    </row>
    <row r="54" spans="1:8" x14ac:dyDescent="0.2">
      <c r="A54" s="14">
        <v>6100</v>
      </c>
      <c r="B54" s="6" t="s">
        <v>63</v>
      </c>
      <c r="C54" s="10">
        <v>168119620.72</v>
      </c>
      <c r="D54" s="10">
        <v>105849415.63</v>
      </c>
      <c r="E54" s="10">
        <f t="shared" si="0"/>
        <v>273969036.35000002</v>
      </c>
      <c r="F54" s="10">
        <v>194313168.5</v>
      </c>
      <c r="G54" s="10">
        <v>194074133.38999999</v>
      </c>
      <c r="H54" s="10">
        <f t="shared" si="1"/>
        <v>79655867.850000024</v>
      </c>
    </row>
    <row r="55" spans="1:8" x14ac:dyDescent="0.2">
      <c r="A55" s="14">
        <v>6200</v>
      </c>
      <c r="B55" s="6" t="s">
        <v>64</v>
      </c>
      <c r="C55" s="10">
        <v>4184986</v>
      </c>
      <c r="D55" s="10">
        <v>-4184986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18120815</v>
      </c>
      <c r="D57" s="10">
        <f>SUM(D58:D64)</f>
        <v>-12793056.630000001</v>
      </c>
      <c r="E57" s="10">
        <f t="shared" si="0"/>
        <v>5327758.3699999992</v>
      </c>
      <c r="F57" s="10">
        <f>SUM(F58:F64)</f>
        <v>0</v>
      </c>
      <c r="G57" s="10">
        <f>SUM(G58:G64)</f>
        <v>0</v>
      </c>
      <c r="H57" s="10">
        <f t="shared" si="1"/>
        <v>5327758.3699999992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18120815</v>
      </c>
      <c r="D64" s="10">
        <v>-12793056.630000001</v>
      </c>
      <c r="E64" s="10">
        <f t="shared" si="0"/>
        <v>5327758.3699999992</v>
      </c>
      <c r="F64" s="10">
        <v>0</v>
      </c>
      <c r="G64" s="10">
        <v>0</v>
      </c>
      <c r="H64" s="10">
        <f t="shared" si="1"/>
        <v>5327758.3699999992</v>
      </c>
    </row>
    <row r="65" spans="1:8" x14ac:dyDescent="0.2">
      <c r="A65" s="13" t="s">
        <v>23</v>
      </c>
      <c r="B65" s="2"/>
      <c r="C65" s="10">
        <f>SUM(C66:C68)</f>
        <v>5669000</v>
      </c>
      <c r="D65" s="10">
        <f>SUM(D66:D68)</f>
        <v>159866.06</v>
      </c>
      <c r="E65" s="10">
        <f t="shared" si="0"/>
        <v>5828866.0599999996</v>
      </c>
      <c r="F65" s="10">
        <f>SUM(F66:F68)</f>
        <v>4752784.49</v>
      </c>
      <c r="G65" s="10">
        <f>SUM(G66:G68)</f>
        <v>4752784.49</v>
      </c>
      <c r="H65" s="10">
        <f t="shared" si="1"/>
        <v>1076081.5699999994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5669000</v>
      </c>
      <c r="D68" s="10">
        <v>159866.06</v>
      </c>
      <c r="E68" s="10">
        <f t="shared" si="0"/>
        <v>5828866.0599999996</v>
      </c>
      <c r="F68" s="10">
        <v>4752784.49</v>
      </c>
      <c r="G68" s="10">
        <v>4752784.49</v>
      </c>
      <c r="H68" s="10">
        <f t="shared" si="1"/>
        <v>1076081.5699999994</v>
      </c>
    </row>
    <row r="69" spans="1:8" x14ac:dyDescent="0.2">
      <c r="A69" s="13" t="s">
        <v>24</v>
      </c>
      <c r="B69" s="2"/>
      <c r="C69" s="10">
        <f>SUM(C70:C76)</f>
        <v>183298.18</v>
      </c>
      <c r="D69" s="10">
        <f>SUM(D70:D76)</f>
        <v>-183298.18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183298.18</v>
      </c>
      <c r="D76" s="11">
        <v>-183298.18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464299736.19</v>
      </c>
      <c r="D77" s="12">
        <f t="shared" si="4"/>
        <v>92839875.649999991</v>
      </c>
      <c r="E77" s="12">
        <f t="shared" si="4"/>
        <v>557139611.84000003</v>
      </c>
      <c r="F77" s="12">
        <f t="shared" si="4"/>
        <v>443465284.24000001</v>
      </c>
      <c r="G77" s="12">
        <f t="shared" si="4"/>
        <v>440200648.38</v>
      </c>
      <c r="H77" s="12">
        <f t="shared" si="4"/>
        <v>113674327.60000002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2021-01-28T23:13:10Z</cp:lastPrinted>
  <dcterms:created xsi:type="dcterms:W3CDTF">2014-02-10T03:37:14Z</dcterms:created>
  <dcterms:modified xsi:type="dcterms:W3CDTF">2021-02-16T22:30:22Z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